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79\share\Budget&amp;Finansi\INF 30062024\"/>
    </mc:Choice>
  </mc:AlternateContent>
  <bookViews>
    <workbookView minimized="1" xWindow="0" yWindow="0" windowWidth="28530" windowHeight="1168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</definedNames>
  <calcPr calcId="162913"/>
</workbook>
</file>

<file path=xl/calcChain.xml><?xml version="1.0" encoding="utf-8"?>
<calcChain xmlns="http://schemas.openxmlformats.org/spreadsheetml/2006/main">
  <c r="F12" i="1" l="1"/>
  <c r="F20" i="1"/>
  <c r="F41" i="1" l="1"/>
  <c r="F37" i="1" l="1"/>
  <c r="D40" i="1"/>
  <c r="D16" i="1" l="1"/>
  <c r="D17" i="1"/>
  <c r="D18" i="1"/>
  <c r="D19" i="1"/>
  <c r="D20" i="1"/>
  <c r="D21" i="1"/>
  <c r="D22" i="1"/>
  <c r="F28" i="1" l="1"/>
  <c r="G28" i="1"/>
  <c r="E28" i="1"/>
  <c r="E37" i="1"/>
  <c r="G37" i="1"/>
  <c r="D12" i="1"/>
  <c r="D29" i="1"/>
  <c r="D30" i="1"/>
  <c r="D34" i="1"/>
  <c r="D32" i="1"/>
  <c r="D31" i="1"/>
  <c r="D33" i="1"/>
  <c r="D36" i="1"/>
  <c r="D35" i="1"/>
  <c r="D10" i="1"/>
  <c r="D11" i="1"/>
  <c r="D13" i="1"/>
  <c r="D23" i="1"/>
  <c r="D26" i="1"/>
  <c r="D24" i="1"/>
  <c r="D25" i="1"/>
  <c r="D27" i="1"/>
  <c r="D15" i="1"/>
  <c r="D38" i="1"/>
  <c r="D39" i="1"/>
  <c r="D41" i="1"/>
  <c r="E9" i="1"/>
  <c r="E14" i="1"/>
  <c r="F9" i="1"/>
  <c r="F14" i="1"/>
  <c r="G9" i="1"/>
  <c r="G14" i="1"/>
  <c r="D42" i="1"/>
  <c r="D43" i="1"/>
  <c r="D37" i="1" l="1"/>
  <c r="D14" i="1"/>
  <c r="D9" i="1"/>
  <c r="D28" i="1"/>
  <c r="E44" i="1"/>
  <c r="G44" i="1"/>
  <c r="F44" i="1"/>
  <c r="D44" i="1" l="1"/>
</calcChain>
</file>

<file path=xl/sharedStrings.xml><?xml version="1.0" encoding="utf-8"?>
<sst xmlns="http://schemas.openxmlformats.org/spreadsheetml/2006/main" count="87" uniqueCount="87">
  <si>
    <t>Политики / бюджетни програми</t>
  </si>
  <si>
    <t>№</t>
  </si>
  <si>
    <t>Балансирано и устойчиво местно развитие</t>
  </si>
  <si>
    <t>Устойчиви, ефективни и прозрачни общински финанси</t>
  </si>
  <si>
    <t>Ефективно управление на общинската собственост, в т. ч. селско и горско стопанство</t>
  </si>
  <si>
    <t>Организация и управление на местното развитие, в т. ч. осигуряване на дейността на общинска администрация и общински съвет</t>
  </si>
  <si>
    <t>Стратегическо планиране на местното развитие, управление на средствата от ЕС и други международни програми и споразумения</t>
  </si>
  <si>
    <t>Благоустроявяне и подобряване качеството на жизнената среда</t>
  </si>
  <si>
    <t>Устройствено планиране и контрол по строителството</t>
  </si>
  <si>
    <t>Превантивни дейности за намаляване на последствията от бедствия и аварии и дейности по ликвидиране на последици от бедствия и аварии</t>
  </si>
  <si>
    <t>Водоснабдяване и канализация</t>
  </si>
  <si>
    <t>Осветление на улици и площади</t>
  </si>
  <si>
    <t>Изграждане, ремонт и поддържане на уличната мрежа</t>
  </si>
  <si>
    <t>Озеленяване - изграждане и поддържане на обществени зелени площи</t>
  </si>
  <si>
    <t>Чистота и ефективно управление на дейностите по отпадъците</t>
  </si>
  <si>
    <t>Устойчиви подходи по опазване на околната среда - поддържане на съхранена и облагородена природна среда</t>
  </si>
  <si>
    <t>Управление, контрол и регулиране на дейностите по транспорта и пътищата</t>
  </si>
  <si>
    <t>Поддържане на общинските пазари</t>
  </si>
  <si>
    <t>Грижи за безстопанствени животни</t>
  </si>
  <si>
    <t>Развитие на човешкия капитал</t>
  </si>
  <si>
    <t>Осигуряване на условия за качествено образование и извънучилищни дейности</t>
  </si>
  <si>
    <t>Здравеопазване и превенция на общественото здраве</t>
  </si>
  <si>
    <t>Проекти и програми за заетост - осигуряване на заетост и подобряване на качеството на работната сила</t>
  </si>
  <si>
    <t>Социалните услуги - повишаване на качеството и ефективността на социалните услуги</t>
  </si>
  <si>
    <t>Спортът - фактор за здраве и стил на живот</t>
  </si>
  <si>
    <t>Културните изяви - възможност за ефективно популяризиране на културата и културно-историческото наследство, съхранение и развитие на културните традиции</t>
  </si>
  <si>
    <t>Консолидация на туристическите атракции и продукти в ефективен туристически продукт</t>
  </si>
  <si>
    <t>Младежки дейности</t>
  </si>
  <si>
    <t>Други бюджетни програми</t>
  </si>
  <si>
    <t>Радиотранслационни възли</t>
  </si>
  <si>
    <t>Обредни домове и зали</t>
  </si>
  <si>
    <t>Органи и дейности по приватизация</t>
  </si>
  <si>
    <t>Благоустрояване, развитие и поддържане на хармонична жизнена среда и регионално развитие</t>
  </si>
  <si>
    <t>Техническо обслужване и друти дейности, в т. ч.:</t>
  </si>
  <si>
    <t xml:space="preserve">1.1. </t>
  </si>
  <si>
    <t xml:space="preserve">1.2. </t>
  </si>
  <si>
    <t xml:space="preserve">1.3. </t>
  </si>
  <si>
    <t xml:space="preserve">1.4. </t>
  </si>
  <si>
    <t xml:space="preserve">2.1. </t>
  </si>
  <si>
    <t xml:space="preserve">2.2. </t>
  </si>
  <si>
    <t xml:space="preserve">2.3. </t>
  </si>
  <si>
    <t xml:space="preserve">2.4. </t>
  </si>
  <si>
    <t xml:space="preserve">2.5. </t>
  </si>
  <si>
    <t xml:space="preserve">2.6. </t>
  </si>
  <si>
    <t xml:space="preserve">2.7. </t>
  </si>
  <si>
    <t xml:space="preserve">2.8. </t>
  </si>
  <si>
    <t xml:space="preserve">2.9. </t>
  </si>
  <si>
    <t xml:space="preserve">2.10. </t>
  </si>
  <si>
    <t xml:space="preserve">2.11. </t>
  </si>
  <si>
    <t xml:space="preserve">2.12. </t>
  </si>
  <si>
    <t xml:space="preserve">2.13. </t>
  </si>
  <si>
    <t xml:space="preserve">3.1. </t>
  </si>
  <si>
    <t>1.</t>
  </si>
  <si>
    <t>2.</t>
  </si>
  <si>
    <t>3.</t>
  </si>
  <si>
    <t xml:space="preserve">3.2. </t>
  </si>
  <si>
    <t xml:space="preserve">3.3. </t>
  </si>
  <si>
    <t xml:space="preserve">3.4. </t>
  </si>
  <si>
    <t xml:space="preserve">3.5. </t>
  </si>
  <si>
    <t xml:space="preserve">3.6. </t>
  </si>
  <si>
    <t xml:space="preserve">3.7. </t>
  </si>
  <si>
    <t xml:space="preserve">3.8. </t>
  </si>
  <si>
    <t xml:space="preserve">4.1. </t>
  </si>
  <si>
    <t xml:space="preserve">4.2. </t>
  </si>
  <si>
    <t xml:space="preserve">4.3. </t>
  </si>
  <si>
    <t xml:space="preserve">4.4. </t>
  </si>
  <si>
    <t>4.</t>
  </si>
  <si>
    <t>Лихви и такси по обслужване на заеми от фонд ФЛАГ</t>
  </si>
  <si>
    <t xml:space="preserve">                              /П.Петров/</t>
  </si>
  <si>
    <t>Резерв</t>
  </si>
  <si>
    <t>Държавни дейности</t>
  </si>
  <si>
    <t>Местни дейности</t>
  </si>
  <si>
    <t>Дофинансиране на държавни дейности</t>
  </si>
  <si>
    <t xml:space="preserve">                                                                                                                                                                         ВСИЧКО:</t>
  </si>
  <si>
    <t xml:space="preserve">                  С П Р А В К А</t>
  </si>
  <si>
    <t xml:space="preserve">                     ДИРЕКТОР ДИРЕКЦИЯ ФСД:</t>
  </si>
  <si>
    <t>Развитие и поддържане на транспортната инфраструктура</t>
  </si>
  <si>
    <t>Проект!</t>
  </si>
  <si>
    <t xml:space="preserve">                                                               Приложение № 14</t>
  </si>
  <si>
    <t>за изпълнение на разходите по области на политики и бюджетни програми</t>
  </si>
  <si>
    <t xml:space="preserve">                                                                                            по бюджета на Община Враца към 30.06.2024 г.</t>
  </si>
  <si>
    <t xml:space="preserve">                                                             /М.Делчева/</t>
  </si>
  <si>
    <t>Общо към 30.06.2024 г.</t>
  </si>
  <si>
    <t>ЗА КМЕТ:</t>
  </si>
  <si>
    <t xml:space="preserve">           /инж. Ц. Стойчков/</t>
  </si>
  <si>
    <t>/Заповед №1175 от 16.07.2024 г./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</si>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</sst>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1" applyFont="1"/>
    <xf numFmtId="0" fontId="4" fillId="0" borderId="0" xfId="1"/>
    <xf numFmtId="0" fontId="5" fillId="0" borderId="0" xfId="1" applyFont="1"/>
    <xf numFmtId="0" fontId="6" fillId="0" borderId="0" xfId="1" applyFont="1" applyAlignment="1">
      <alignment horizontal="left" indent="3"/>
    </xf>
    <xf numFmtId="0" fontId="2" fillId="0" borderId="0" xfId="1" applyFont="1" applyAlignment="1">
      <alignment horizontal="left" indent="9"/>
    </xf>
    <xf numFmtId="0" fontId="8" fillId="0" borderId="0" xfId="1" applyFont="1"/>
    <xf numFmtId="0" fontId="7" fillId="0" borderId="0" xfId="1" applyFont="1"/>
    <xf numFmtId="0" fontId="9" fillId="0" borderId="0" xfId="0" applyFont="1"/>
    <xf numFmtId="0" fontId="10" fillId="0" borderId="0" xfId="0" applyFo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1" xfId="0" applyFont="1" applyBorder="1"/>
    <xf numFmtId="3" fontId="9" fillId="0" borderId="1" xfId="0" applyNumberFormat="1" applyFont="1" applyBorder="1"/>
    <xf numFmtId="16" fontId="10" fillId="2" borderId="1" xfId="2" applyNumberFormat="1" applyFont="1" applyFill="1" applyBorder="1" applyAlignment="1">
      <alignment horizontal="right" vertical="top" wrapText="1"/>
    </xf>
    <xf numFmtId="0" fontId="10" fillId="0" borderId="1" xfId="3" applyFont="1" applyFill="1" applyBorder="1" applyAlignment="1">
      <alignment vertical="center" wrapText="1"/>
    </xf>
    <xf numFmtId="3" fontId="10" fillId="0" borderId="1" xfId="3" applyNumberFormat="1" applyFont="1" applyFill="1" applyBorder="1" applyAlignment="1">
      <alignment vertical="center" wrapText="1"/>
    </xf>
    <xf numFmtId="3" fontId="10" fillId="0" borderId="1" xfId="0" applyNumberFormat="1" applyFont="1" applyBorder="1"/>
    <xf numFmtId="0" fontId="9" fillId="0" borderId="1" xfId="3" applyFont="1" applyFill="1" applyBorder="1" applyAlignment="1">
      <alignment vertical="center" wrapText="1"/>
    </xf>
    <xf numFmtId="0" fontId="10" fillId="0" borderId="1" xfId="0" applyFont="1" applyBorder="1"/>
    <xf numFmtId="3" fontId="9" fillId="2" borderId="1" xfId="0" applyNumberFormat="1" applyFont="1" applyFill="1" applyBorder="1"/>
    <xf numFmtId="0" fontId="5" fillId="0" borderId="1" xfId="0" applyFont="1" applyBorder="1"/>
    <xf numFmtId="3" fontId="10" fillId="0" borderId="1" xfId="0" applyNumberFormat="1" applyFont="1" applyFill="1" applyBorder="1"/>
    <xf numFmtId="3" fontId="5" fillId="0" borderId="1" xfId="0" applyNumberFormat="1" applyFont="1" applyFill="1" applyBorder="1"/>
    <xf numFmtId="3" fontId="9" fillId="0" borderId="1" xfId="0" applyNumberFormat="1" applyFont="1" applyFill="1" applyBorder="1"/>
    <xf numFmtId="0" fontId="5" fillId="0" borderId="0" xfId="1" applyFont="1" applyAlignment="1">
      <alignment horizontal="right"/>
    </xf>
    <xf numFmtId="0" fontId="3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/>
    <xf numFmtId="3" fontId="10" fillId="0" borderId="1" xfId="3" applyNumberFormat="1" applyFont="1" applyFill="1" applyBorder="1" applyAlignment="1">
      <alignment wrapText="1"/>
    </xf>
    <xf numFmtId="3" fontId="10" fillId="0" borderId="1" xfId="0" applyNumberFormat="1" applyFont="1" applyFill="1" applyBorder="1" applyAlignment="1"/>
    <xf numFmtId="0" fontId="10" fillId="0" borderId="1" xfId="3" applyFont="1" applyFill="1" applyBorder="1" applyAlignment="1">
      <alignment wrapText="1"/>
    </xf>
    <xf numFmtId="0" fontId="10" fillId="0" borderId="1" xfId="0" applyFont="1" applyFill="1" applyBorder="1"/>
    <xf numFmtId="0" fontId="5" fillId="0" borderId="1" xfId="0" applyFont="1" applyFill="1" applyBorder="1"/>
    <xf numFmtId="3" fontId="5" fillId="0" borderId="1" xfId="0" applyNumberFormat="1" applyFont="1" applyBorder="1"/>
    <xf numFmtId="0" fontId="7" fillId="0" borderId="0" xfId="1" applyFont="1" applyAlignment="1"/>
    <xf numFmtId="0" fontId="9" fillId="0" borderId="1" xfId="0" applyFont="1" applyBorder="1" applyAlignment="1">
      <alignment horizontal="center" wrapText="1"/>
    </xf>
    <xf numFmtId="3" fontId="13" fillId="0" borderId="0" xfId="0" applyNumberFormat="1" applyFont="1"/>
    <xf numFmtId="3" fontId="10" fillId="0" borderId="0" xfId="0" applyNumberFormat="1" applyFont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</cellXfs>
  <cellStyles count="4">
    <cellStyle name="Normal 2" xfId="1"/>
    <cellStyle name="Normal_Sheet1" xfId="2"/>
    <cellStyle name="Нормален" xfId="0" builtinId="0"/>
    <cellStyle name="Нормален_Лист1" xfId="3"/>
  </cellStyles>
  <dxfs count="0"/>
  <tableStyles count="0" defaultTableStyle="TableStyleMedium9" defaultPivotStyle="PivotStyleLight16"/>
  <colors>
    <mruColors>
      <color rgb="FF66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workbookViewId="0">
      <selection activeCell="D2" sqref="D2"/>
    </sheetView>
  </sheetViews>
  <sheetFormatPr defaultRowHeight="12.75" x14ac:dyDescent="0.2"/>
  <cols>
    <col min="1" max="1" width="3.42578125" customWidth="1"/>
    <col min="2" max="2" width="5.140625" customWidth="1"/>
    <col min="3" max="3" width="84" customWidth="1"/>
    <col min="4" max="7" width="14.7109375" customWidth="1"/>
  </cols>
  <sheetData>
    <row r="1" spans="1:8" x14ac:dyDescent="0.2">
      <c r="A1" s="4"/>
      <c r="B1" s="4"/>
      <c r="C1" s="4"/>
      <c r="D1" s="4"/>
      <c r="E1" s="5"/>
      <c r="F1" s="27" t="s">
        <v>77</v>
      </c>
      <c r="G1" s="5"/>
    </row>
    <row r="2" spans="1:8" ht="13.5" x14ac:dyDescent="0.25">
      <c r="A2" s="4"/>
      <c r="B2" s="4"/>
      <c r="C2" s="3" t="s">
        <v>86</v>
      </c>
      <c r="D2" s="3" t="s">
        <v>78</v>
      </c>
      <c r="E2" s="3"/>
      <c r="F2" s="8"/>
      <c r="G2" s="8"/>
    </row>
    <row r="4" spans="1:8" ht="16.5" customHeight="1" x14ac:dyDescent="0.35">
      <c r="A4" s="4"/>
      <c r="B4" s="43" t="s">
        <v>74</v>
      </c>
      <c r="C4" s="43"/>
      <c r="D4" s="43"/>
      <c r="E4" s="43"/>
      <c r="F4" s="43"/>
      <c r="G4" s="43"/>
    </row>
    <row r="5" spans="1:8" ht="15.75" x14ac:dyDescent="0.25">
      <c r="A5" s="7"/>
      <c r="B5" s="42" t="s">
        <v>79</v>
      </c>
      <c r="C5" s="42"/>
      <c r="D5" s="42"/>
      <c r="E5" s="42"/>
      <c r="F5" s="42"/>
      <c r="G5" s="42"/>
    </row>
    <row r="6" spans="1:8" ht="15.75" x14ac:dyDescent="0.25">
      <c r="A6" s="38" t="s">
        <v>80</v>
      </c>
      <c r="B6" s="38"/>
      <c r="C6" s="38"/>
      <c r="D6" s="38"/>
      <c r="E6" s="38"/>
      <c r="F6" s="38"/>
      <c r="G6" s="38"/>
    </row>
    <row r="7" spans="1:8" ht="15" customHeight="1" x14ac:dyDescent="0.35">
      <c r="A7" s="9"/>
      <c r="B7" s="3"/>
      <c r="C7" s="4"/>
      <c r="D7" s="4"/>
      <c r="E7" s="4"/>
      <c r="F7" s="4"/>
      <c r="G7" s="6"/>
    </row>
    <row r="8" spans="1:8" s="11" customFormat="1" ht="39.75" customHeight="1" x14ac:dyDescent="0.2">
      <c r="B8" s="12" t="s">
        <v>1</v>
      </c>
      <c r="C8" s="12" t="s">
        <v>0</v>
      </c>
      <c r="D8" s="39" t="s">
        <v>82</v>
      </c>
      <c r="E8" s="39" t="s">
        <v>70</v>
      </c>
      <c r="F8" s="39" t="s">
        <v>71</v>
      </c>
      <c r="G8" s="39" t="s">
        <v>72</v>
      </c>
      <c r="H8"/>
    </row>
    <row r="9" spans="1:8" s="11" customFormat="1" x14ac:dyDescent="0.2">
      <c r="B9" s="13" t="s">
        <v>52</v>
      </c>
      <c r="C9" s="14" t="s">
        <v>2</v>
      </c>
      <c r="D9" s="15">
        <f>D10+D11+D12+D13</f>
        <v>12146187</v>
      </c>
      <c r="E9" s="15">
        <f>E10+E11+E12+E13</f>
        <v>2629275</v>
      </c>
      <c r="F9" s="15">
        <f>F10+F11+F12+F13</f>
        <v>9131084</v>
      </c>
      <c r="G9" s="15">
        <f>G10+G11+G12+G13</f>
        <v>385828</v>
      </c>
      <c r="H9"/>
    </row>
    <row r="10" spans="1:8" s="11" customFormat="1" ht="25.5" customHeight="1" x14ac:dyDescent="0.2">
      <c r="B10" s="16" t="s">
        <v>34</v>
      </c>
      <c r="C10" s="17" t="s">
        <v>5</v>
      </c>
      <c r="D10" s="32">
        <f>E10+F10+G10</f>
        <v>3615083</v>
      </c>
      <c r="E10" s="33">
        <v>2150990</v>
      </c>
      <c r="F10" s="33">
        <v>1078265</v>
      </c>
      <c r="G10" s="32">
        <v>385828</v>
      </c>
      <c r="H10"/>
    </row>
    <row r="11" spans="1:8" s="11" customFormat="1" x14ac:dyDescent="0.2">
      <c r="B11" s="16" t="s">
        <v>35</v>
      </c>
      <c r="C11" s="17" t="s">
        <v>3</v>
      </c>
      <c r="D11" s="32">
        <f>E11+F11+G11</f>
        <v>704070</v>
      </c>
      <c r="E11" s="32">
        <v>478285</v>
      </c>
      <c r="F11" s="33">
        <v>225785</v>
      </c>
      <c r="G11" s="32">
        <v>0</v>
      </c>
      <c r="H11"/>
    </row>
    <row r="12" spans="1:8" s="11" customFormat="1" ht="12.75" customHeight="1" x14ac:dyDescent="0.2">
      <c r="B12" s="16" t="s">
        <v>36</v>
      </c>
      <c r="C12" s="17" t="s">
        <v>4</v>
      </c>
      <c r="D12" s="32">
        <f>E12+F12+G12</f>
        <v>98575</v>
      </c>
      <c r="E12" s="32">
        <v>0</v>
      </c>
      <c r="F12" s="24">
        <f>24073+74502</f>
        <v>98575</v>
      </c>
      <c r="G12" s="34">
        <v>0</v>
      </c>
      <c r="H12"/>
    </row>
    <row r="13" spans="1:8" s="11" customFormat="1" ht="25.5" customHeight="1" x14ac:dyDescent="0.2">
      <c r="B13" s="16" t="s">
        <v>37</v>
      </c>
      <c r="C13" s="17" t="s">
        <v>6</v>
      </c>
      <c r="D13" s="32">
        <f>E13+F13+G13</f>
        <v>7728459</v>
      </c>
      <c r="E13" s="32">
        <v>0</v>
      </c>
      <c r="F13" s="33">
        <v>7728459</v>
      </c>
      <c r="G13" s="34">
        <v>0</v>
      </c>
      <c r="H13"/>
    </row>
    <row r="14" spans="1:8" s="11" customFormat="1" ht="12.75" customHeight="1" x14ac:dyDescent="0.2">
      <c r="B14" s="13" t="s">
        <v>53</v>
      </c>
      <c r="C14" s="20" t="s">
        <v>7</v>
      </c>
      <c r="D14" s="15">
        <f>D15+D16+D17+D18+D19+D20+D21+D22+D23+D24+D25+D26+D27</f>
        <v>9116325</v>
      </c>
      <c r="E14" s="15">
        <f>E15+E16+E17+E18+E19+E20+E21+E22+E23+E24+E25+E26+E27</f>
        <v>709363</v>
      </c>
      <c r="F14" s="26">
        <f>F15+F16+F17+F18+F19+F20+F21+F22+F23+F24+F25+F26+F27</f>
        <v>8406962</v>
      </c>
      <c r="G14" s="15">
        <f>G15+G16+G17+G18+G19+G20+G21+G22+G23+G24+G25+G26+G27</f>
        <v>0</v>
      </c>
      <c r="H14"/>
    </row>
    <row r="15" spans="1:8" s="11" customFormat="1" x14ac:dyDescent="0.2">
      <c r="B15" s="16" t="s">
        <v>38</v>
      </c>
      <c r="C15" s="17" t="s">
        <v>8</v>
      </c>
      <c r="D15" s="18">
        <f>E15+F15+G15</f>
        <v>0</v>
      </c>
      <c r="E15" s="18">
        <v>0</v>
      </c>
      <c r="F15" s="24">
        <v>0</v>
      </c>
      <c r="G15" s="18">
        <v>0</v>
      </c>
      <c r="H15"/>
    </row>
    <row r="16" spans="1:8" s="11" customFormat="1" ht="25.5" customHeight="1" x14ac:dyDescent="0.2">
      <c r="B16" s="16" t="s">
        <v>39</v>
      </c>
      <c r="C16" s="17" t="s">
        <v>9</v>
      </c>
      <c r="D16" s="32">
        <f t="shared" ref="D16:D27" si="0">E16+F16+G16</f>
        <v>222763</v>
      </c>
      <c r="E16" s="33">
        <v>154351</v>
      </c>
      <c r="F16" s="33">
        <v>68412</v>
      </c>
      <c r="G16" s="33">
        <v>0</v>
      </c>
      <c r="H16"/>
    </row>
    <row r="17" spans="2:9" s="11" customFormat="1" x14ac:dyDescent="0.2">
      <c r="B17" s="16" t="s">
        <v>40</v>
      </c>
      <c r="C17" s="21" t="s">
        <v>10</v>
      </c>
      <c r="D17" s="18">
        <f t="shared" si="0"/>
        <v>132370</v>
      </c>
      <c r="E17" s="33">
        <v>0</v>
      </c>
      <c r="F17" s="24">
        <v>132370</v>
      </c>
      <c r="G17" s="24">
        <v>0</v>
      </c>
      <c r="H17"/>
    </row>
    <row r="18" spans="2:9" s="11" customFormat="1" x14ac:dyDescent="0.2">
      <c r="B18" s="16" t="s">
        <v>41</v>
      </c>
      <c r="C18" s="21" t="s">
        <v>11</v>
      </c>
      <c r="D18" s="18">
        <f t="shared" si="0"/>
        <v>1037344</v>
      </c>
      <c r="E18" s="33">
        <v>0</v>
      </c>
      <c r="F18" s="24">
        <v>1037344</v>
      </c>
      <c r="G18" s="24">
        <v>0</v>
      </c>
      <c r="H18"/>
    </row>
    <row r="19" spans="2:9" s="11" customFormat="1" x14ac:dyDescent="0.2">
      <c r="B19" s="16" t="s">
        <v>42</v>
      </c>
      <c r="C19" s="17" t="s">
        <v>12</v>
      </c>
      <c r="D19" s="18">
        <f t="shared" si="0"/>
        <v>800848</v>
      </c>
      <c r="E19" s="33">
        <v>0</v>
      </c>
      <c r="F19" s="24">
        <v>800848</v>
      </c>
      <c r="G19" s="24">
        <v>0</v>
      </c>
      <c r="H19"/>
    </row>
    <row r="20" spans="2:9" s="11" customFormat="1" ht="12.75" customHeight="1" x14ac:dyDescent="0.2">
      <c r="B20" s="16" t="s">
        <v>43</v>
      </c>
      <c r="C20" s="17" t="s">
        <v>32</v>
      </c>
      <c r="D20" s="18">
        <f t="shared" si="0"/>
        <v>1628848</v>
      </c>
      <c r="E20" s="33">
        <v>0</v>
      </c>
      <c r="F20" s="24">
        <f>1703350-74502</f>
        <v>1628848</v>
      </c>
      <c r="G20" s="24">
        <v>0</v>
      </c>
      <c r="H20"/>
    </row>
    <row r="21" spans="2:9" s="11" customFormat="1" x14ac:dyDescent="0.2">
      <c r="B21" s="16" t="s">
        <v>44</v>
      </c>
      <c r="C21" s="21" t="s">
        <v>13</v>
      </c>
      <c r="D21" s="18">
        <f t="shared" si="0"/>
        <v>330359</v>
      </c>
      <c r="E21" s="33">
        <v>0</v>
      </c>
      <c r="F21" s="24">
        <v>330359</v>
      </c>
      <c r="G21" s="24">
        <v>0</v>
      </c>
      <c r="H21"/>
    </row>
    <row r="22" spans="2:9" s="11" customFormat="1" x14ac:dyDescent="0.2">
      <c r="B22" s="16" t="s">
        <v>45</v>
      </c>
      <c r="C22" s="21" t="s">
        <v>14</v>
      </c>
      <c r="D22" s="18">
        <f t="shared" si="0"/>
        <v>2849752</v>
      </c>
      <c r="E22" s="33">
        <v>0</v>
      </c>
      <c r="F22" s="24">
        <v>2849752</v>
      </c>
      <c r="G22" s="24">
        <v>0</v>
      </c>
      <c r="H22"/>
    </row>
    <row r="23" spans="2:9" s="11" customFormat="1" ht="25.5" customHeight="1" x14ac:dyDescent="0.2">
      <c r="B23" s="16" t="s">
        <v>46</v>
      </c>
      <c r="C23" s="17" t="s">
        <v>15</v>
      </c>
      <c r="D23" s="32">
        <f t="shared" si="0"/>
        <v>23863</v>
      </c>
      <c r="E23" s="33">
        <v>0</v>
      </c>
      <c r="F23" s="33">
        <v>23863</v>
      </c>
      <c r="G23" s="24">
        <v>0</v>
      </c>
      <c r="H23"/>
      <c r="I23" s="41"/>
    </row>
    <row r="24" spans="2:9" s="11" customFormat="1" ht="12.75" customHeight="1" x14ac:dyDescent="0.2">
      <c r="B24" s="16" t="s">
        <v>47</v>
      </c>
      <c r="C24" s="17" t="s">
        <v>16</v>
      </c>
      <c r="D24" s="18">
        <f t="shared" si="0"/>
        <v>1387418</v>
      </c>
      <c r="E24" s="24">
        <v>555012</v>
      </c>
      <c r="F24" s="24">
        <v>832406</v>
      </c>
      <c r="G24" s="24">
        <v>0</v>
      </c>
      <c r="H24"/>
      <c r="I24" s="41"/>
    </row>
    <row r="25" spans="2:9" s="11" customFormat="1" x14ac:dyDescent="0.2">
      <c r="B25" s="16" t="s">
        <v>48</v>
      </c>
      <c r="C25" s="17" t="s">
        <v>76</v>
      </c>
      <c r="D25" s="18">
        <f t="shared" si="0"/>
        <v>587188</v>
      </c>
      <c r="E25" s="24">
        <v>0</v>
      </c>
      <c r="F25" s="24">
        <v>587188</v>
      </c>
      <c r="G25" s="24">
        <v>0</v>
      </c>
      <c r="H25"/>
      <c r="I25" s="41"/>
    </row>
    <row r="26" spans="2:9" s="11" customFormat="1" x14ac:dyDescent="0.2">
      <c r="B26" s="16" t="s">
        <v>49</v>
      </c>
      <c r="C26" s="21" t="s">
        <v>17</v>
      </c>
      <c r="D26" s="18">
        <f t="shared" si="0"/>
        <v>57054</v>
      </c>
      <c r="E26" s="35">
        <v>0</v>
      </c>
      <c r="F26" s="24">
        <v>57054</v>
      </c>
      <c r="G26" s="24">
        <v>0</v>
      </c>
      <c r="H26"/>
      <c r="I26" s="41"/>
    </row>
    <row r="27" spans="2:9" s="11" customFormat="1" x14ac:dyDescent="0.2">
      <c r="B27" s="16" t="s">
        <v>50</v>
      </c>
      <c r="C27" s="21" t="s">
        <v>18</v>
      </c>
      <c r="D27" s="18">
        <f t="shared" si="0"/>
        <v>58518</v>
      </c>
      <c r="E27" s="35">
        <v>0</v>
      </c>
      <c r="F27" s="24">
        <v>58518</v>
      </c>
      <c r="G27" s="24">
        <v>0</v>
      </c>
      <c r="H27"/>
      <c r="I27" s="41"/>
    </row>
    <row r="28" spans="2:9" s="11" customFormat="1" x14ac:dyDescent="0.2">
      <c r="B28" s="13" t="s">
        <v>54</v>
      </c>
      <c r="C28" s="14" t="s">
        <v>19</v>
      </c>
      <c r="D28" s="22">
        <f>D29+D30+D31+D32+D33+D34+D35+D36</f>
        <v>49314200</v>
      </c>
      <c r="E28" s="22">
        <f>E29+E30+E31+E32+E33+E34+E35+E36</f>
        <v>44682876</v>
      </c>
      <c r="F28" s="26">
        <f>F29+F30+F31+F32+F33+F34+F35+F36</f>
        <v>4471610</v>
      </c>
      <c r="G28" s="22">
        <f>G29+G30+G31+G32+G33+G34+G35+G36</f>
        <v>159714</v>
      </c>
      <c r="H28"/>
      <c r="I28" s="41"/>
    </row>
    <row r="29" spans="2:9" s="11" customFormat="1" ht="12.75" customHeight="1" x14ac:dyDescent="0.2">
      <c r="B29" s="16" t="s">
        <v>51</v>
      </c>
      <c r="C29" s="17" t="s">
        <v>20</v>
      </c>
      <c r="D29" s="18">
        <f>E29+F29+G29</f>
        <v>26253395</v>
      </c>
      <c r="E29" s="18">
        <v>25932834</v>
      </c>
      <c r="F29" s="24">
        <v>256028</v>
      </c>
      <c r="G29" s="24">
        <v>64533</v>
      </c>
      <c r="H29"/>
      <c r="I29" s="41"/>
    </row>
    <row r="30" spans="2:9" s="11" customFormat="1" x14ac:dyDescent="0.2">
      <c r="B30" s="16" t="s">
        <v>55</v>
      </c>
      <c r="C30" s="21" t="s">
        <v>21</v>
      </c>
      <c r="D30" s="18">
        <f t="shared" ref="D30:D36" si="1">E30+F30+G30</f>
        <v>2184272</v>
      </c>
      <c r="E30" s="24">
        <v>2093243</v>
      </c>
      <c r="F30" s="24">
        <v>91029</v>
      </c>
      <c r="G30" s="24">
        <v>0</v>
      </c>
      <c r="H30"/>
      <c r="I30" s="41"/>
    </row>
    <row r="31" spans="2:9" s="11" customFormat="1" ht="12.75" customHeight="1" x14ac:dyDescent="0.2">
      <c r="B31" s="16" t="s">
        <v>56</v>
      </c>
      <c r="C31" s="17" t="s">
        <v>22</v>
      </c>
      <c r="D31" s="18">
        <f t="shared" si="1"/>
        <v>126307</v>
      </c>
      <c r="E31" s="18">
        <v>56795</v>
      </c>
      <c r="F31" s="24">
        <v>68150</v>
      </c>
      <c r="G31" s="24">
        <v>1362</v>
      </c>
      <c r="H31"/>
      <c r="I31" s="41"/>
    </row>
    <row r="32" spans="2:9" s="11" customFormat="1" ht="12.75" customHeight="1" x14ac:dyDescent="0.2">
      <c r="B32" s="16" t="s">
        <v>57</v>
      </c>
      <c r="C32" s="17" t="s">
        <v>23</v>
      </c>
      <c r="D32" s="18">
        <f t="shared" si="1"/>
        <v>16165973</v>
      </c>
      <c r="E32" s="18">
        <v>14833011</v>
      </c>
      <c r="F32" s="24">
        <v>1314444</v>
      </c>
      <c r="G32" s="24">
        <v>18518</v>
      </c>
      <c r="H32"/>
      <c r="I32" s="41"/>
    </row>
    <row r="33" spans="2:9" s="11" customFormat="1" x14ac:dyDescent="0.2">
      <c r="B33" s="16" t="s">
        <v>58</v>
      </c>
      <c r="C33" s="21" t="s">
        <v>24</v>
      </c>
      <c r="D33" s="18">
        <f t="shared" si="1"/>
        <v>1816339</v>
      </c>
      <c r="E33" s="24">
        <v>21169</v>
      </c>
      <c r="F33" s="24">
        <v>1795170</v>
      </c>
      <c r="G33" s="24">
        <v>0</v>
      </c>
      <c r="H33"/>
      <c r="I33" s="41"/>
    </row>
    <row r="34" spans="2:9" s="11" customFormat="1" ht="25.5" customHeight="1" x14ac:dyDescent="0.2">
      <c r="B34" s="16" t="s">
        <v>59</v>
      </c>
      <c r="C34" s="17" t="s">
        <v>25</v>
      </c>
      <c r="D34" s="32">
        <f t="shared" si="1"/>
        <v>2054382</v>
      </c>
      <c r="E34" s="32">
        <v>1745824</v>
      </c>
      <c r="F34" s="33">
        <v>233257</v>
      </c>
      <c r="G34" s="33">
        <v>75301</v>
      </c>
      <c r="H34"/>
      <c r="I34" s="41"/>
    </row>
    <row r="35" spans="2:9" s="11" customFormat="1" ht="12.75" customHeight="1" x14ac:dyDescent="0.2">
      <c r="B35" s="16" t="s">
        <v>60</v>
      </c>
      <c r="C35" s="17" t="s">
        <v>26</v>
      </c>
      <c r="D35" s="18">
        <f t="shared" si="1"/>
        <v>375685</v>
      </c>
      <c r="E35" s="24">
        <v>0</v>
      </c>
      <c r="F35" s="24">
        <v>375685</v>
      </c>
      <c r="G35" s="24">
        <v>0</v>
      </c>
      <c r="H35"/>
      <c r="I35" s="41"/>
    </row>
    <row r="36" spans="2:9" s="11" customFormat="1" x14ac:dyDescent="0.2">
      <c r="B36" s="16" t="s">
        <v>61</v>
      </c>
      <c r="C36" s="21" t="s">
        <v>27</v>
      </c>
      <c r="D36" s="18">
        <f t="shared" si="1"/>
        <v>337847</v>
      </c>
      <c r="E36" s="24">
        <v>0</v>
      </c>
      <c r="F36" s="24">
        <v>337847</v>
      </c>
      <c r="G36" s="24">
        <v>0</v>
      </c>
      <c r="H36"/>
      <c r="I36" s="41"/>
    </row>
    <row r="37" spans="2:9" s="11" customFormat="1" x14ac:dyDescent="0.2">
      <c r="B37" s="13" t="s">
        <v>66</v>
      </c>
      <c r="C37" s="14" t="s">
        <v>28</v>
      </c>
      <c r="D37" s="22">
        <f>D38+D39+D40+D41</f>
        <v>1638542</v>
      </c>
      <c r="E37" s="26">
        <f>E38+E39+E40+E41</f>
        <v>0</v>
      </c>
      <c r="F37" s="26">
        <f>F38+F39+F40+F41</f>
        <v>1638542</v>
      </c>
      <c r="G37" s="26">
        <f>G38+G39+G40+G41</f>
        <v>0</v>
      </c>
      <c r="H37"/>
      <c r="I37" s="41"/>
    </row>
    <row r="38" spans="2:9" s="11" customFormat="1" x14ac:dyDescent="0.2">
      <c r="B38" s="16" t="s">
        <v>62</v>
      </c>
      <c r="C38" s="21" t="s">
        <v>29</v>
      </c>
      <c r="D38" s="19">
        <f t="shared" ref="D38:D43" si="2">E38+F38+G38</f>
        <v>53936</v>
      </c>
      <c r="E38" s="35">
        <v>0</v>
      </c>
      <c r="F38" s="24">
        <v>53936</v>
      </c>
      <c r="G38" s="24">
        <v>0</v>
      </c>
      <c r="H38"/>
      <c r="I38" s="41"/>
    </row>
    <row r="39" spans="2:9" s="11" customFormat="1" x14ac:dyDescent="0.2">
      <c r="B39" s="16" t="s">
        <v>63</v>
      </c>
      <c r="C39" s="21" t="s">
        <v>30</v>
      </c>
      <c r="D39" s="19">
        <f t="shared" si="2"/>
        <v>293263</v>
      </c>
      <c r="E39" s="35">
        <v>0</v>
      </c>
      <c r="F39" s="24">
        <v>293263</v>
      </c>
      <c r="G39" s="24">
        <v>0</v>
      </c>
      <c r="H39"/>
      <c r="I39" s="41"/>
    </row>
    <row r="40" spans="2:9" s="11" customFormat="1" x14ac:dyDescent="0.2">
      <c r="B40" s="16" t="s">
        <v>64</v>
      </c>
      <c r="C40" s="21" t="s">
        <v>31</v>
      </c>
      <c r="D40" s="19">
        <f t="shared" si="2"/>
        <v>0</v>
      </c>
      <c r="E40" s="35">
        <v>0</v>
      </c>
      <c r="F40" s="24">
        <v>0</v>
      </c>
      <c r="G40" s="24">
        <v>0</v>
      </c>
      <c r="H40"/>
      <c r="I40" s="41"/>
    </row>
    <row r="41" spans="2:9" s="11" customFormat="1" x14ac:dyDescent="0.2">
      <c r="B41" s="16" t="s">
        <v>65</v>
      </c>
      <c r="C41" s="21" t="s">
        <v>33</v>
      </c>
      <c r="D41" s="19">
        <f t="shared" si="2"/>
        <v>1291343</v>
      </c>
      <c r="E41" s="35">
        <v>0</v>
      </c>
      <c r="F41" s="24">
        <f>686135+605208</f>
        <v>1291343</v>
      </c>
      <c r="G41" s="24">
        <v>0</v>
      </c>
      <c r="H41"/>
      <c r="I41" s="41"/>
    </row>
    <row r="42" spans="2:9" s="11" customFormat="1" x14ac:dyDescent="0.2">
      <c r="B42" s="21"/>
      <c r="C42" s="23" t="s">
        <v>67</v>
      </c>
      <c r="D42" s="37">
        <f t="shared" si="2"/>
        <v>605208</v>
      </c>
      <c r="E42" s="36">
        <v>0</v>
      </c>
      <c r="F42" s="25">
        <v>605208</v>
      </c>
      <c r="G42" s="25">
        <v>0</v>
      </c>
      <c r="H42"/>
      <c r="I42" s="41"/>
    </row>
    <row r="43" spans="2:9" s="11" customFormat="1" x14ac:dyDescent="0.2">
      <c r="B43" s="21"/>
      <c r="C43" s="23" t="s">
        <v>69</v>
      </c>
      <c r="D43" s="19">
        <f t="shared" si="2"/>
        <v>0</v>
      </c>
      <c r="E43" s="36">
        <v>0</v>
      </c>
      <c r="F43" s="25">
        <v>0</v>
      </c>
      <c r="G43" s="25">
        <v>0</v>
      </c>
      <c r="H43"/>
      <c r="I43" s="41"/>
    </row>
    <row r="44" spans="2:9" s="11" customFormat="1" x14ac:dyDescent="0.2">
      <c r="B44" s="21"/>
      <c r="C44" s="12" t="s">
        <v>73</v>
      </c>
      <c r="D44" s="15">
        <f>D37+D28+D14+D9</f>
        <v>72215254</v>
      </c>
      <c r="E44" s="15">
        <f>E37+E28+E14+E9</f>
        <v>48021514</v>
      </c>
      <c r="F44" s="15">
        <f>F37+F28+F14+F9</f>
        <v>23648198</v>
      </c>
      <c r="G44" s="15">
        <f>G37+G28+G14+G9</f>
        <v>545542</v>
      </c>
      <c r="H44"/>
      <c r="I44" s="41"/>
    </row>
    <row r="45" spans="2:9" s="11" customFormat="1" x14ac:dyDescent="0.2">
      <c r="H45"/>
      <c r="I45" s="41"/>
    </row>
    <row r="46" spans="2:9" ht="15.75" x14ac:dyDescent="0.25">
      <c r="B46" s="1"/>
      <c r="C46" s="1"/>
      <c r="D46" s="1"/>
      <c r="E46" s="40"/>
      <c r="F46" s="40"/>
      <c r="G46" s="40"/>
    </row>
    <row r="47" spans="2:9" ht="12.75" customHeight="1" x14ac:dyDescent="0.25">
      <c r="B47" s="1"/>
      <c r="C47" s="1"/>
      <c r="D47" s="1"/>
      <c r="E47" s="1"/>
      <c r="F47" s="2"/>
      <c r="G47" s="2"/>
    </row>
    <row r="48" spans="2:9" s="28" customFormat="1" ht="15.75" x14ac:dyDescent="0.25">
      <c r="B48" s="31" t="s">
        <v>75</v>
      </c>
      <c r="C48" s="29"/>
      <c r="D48" s="29"/>
      <c r="E48" s="29"/>
      <c r="F48" s="29" t="s">
        <v>83</v>
      </c>
      <c r="G48" s="29"/>
    </row>
    <row r="49" spans="2:7" s="10" customFormat="1" ht="13.5" customHeight="1" x14ac:dyDescent="0.25">
      <c r="B49" s="1"/>
      <c r="C49" s="30"/>
      <c r="D49" s="30"/>
      <c r="E49" s="30"/>
      <c r="F49" s="30"/>
      <c r="G49" s="30"/>
    </row>
    <row r="50" spans="2:7" s="10" customFormat="1" ht="15.75" x14ac:dyDescent="0.25">
      <c r="B50" s="1" t="s">
        <v>68</v>
      </c>
      <c r="C50" s="30" t="s">
        <v>81</v>
      </c>
      <c r="D50" s="30"/>
      <c r="E50" s="30"/>
      <c r="F50" s="30" t="s">
        <v>84</v>
      </c>
      <c r="G50" s="30"/>
    </row>
    <row r="51" spans="2:7" s="11" customFormat="1" ht="15.75" x14ac:dyDescent="0.25">
      <c r="B51" s="1"/>
      <c r="C51" s="30"/>
      <c r="D51" s="30"/>
      <c r="E51" s="30"/>
      <c r="F51" s="30" t="s">
        <v>85</v>
      </c>
      <c r="G51" s="30"/>
    </row>
    <row r="52" spans="2:7" s="11" customFormat="1" ht="15.75" x14ac:dyDescent="0.25">
      <c r="B52" s="1"/>
      <c r="C52" s="1"/>
      <c r="D52" s="1"/>
      <c r="E52" s="1"/>
      <c r="F52" s="1"/>
      <c r="G52" s="1"/>
    </row>
    <row r="53" spans="2:7" s="11" customFormat="1" ht="15.75" x14ac:dyDescent="0.25">
      <c r="C53" s="1"/>
      <c r="D53" s="1"/>
      <c r="E53" s="1"/>
      <c r="F53" s="1"/>
      <c r="G53" s="1"/>
    </row>
    <row r="54" spans="2:7" s="11" customFormat="1" ht="15.75" x14ac:dyDescent="0.25"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</sheetData>
  <mergeCells count="2">
    <mergeCell ref="B5:G5"/>
    <mergeCell ref="B4:G4"/>
  </mergeCells>
  <phoneticPr fontId="0" type="noConversion"/>
  <pageMargins left="0.35433070866141736" right="0.35433070866141736" top="0.59055118110236227" bottom="0.59055118110236227" header="0" footer="0"/>
  <pageSetup paperSize="9" scale="85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Лист1!Печат_заглавия</vt:lpstr>
    </vt:vector>
  </TitlesOfParts>
  <Company>Vratsa Municipality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Marielaold</dc:creator>
  <cp:lastModifiedBy>Mariela Delcheva</cp:lastModifiedBy>
  <cp:lastPrinted>2022-06-15T06:05:35Z</cp:lastPrinted>
  <dcterms:created xsi:type="dcterms:W3CDTF">2015-08-03T15:11:38Z</dcterms:created>
  <dcterms:modified xsi:type="dcterms:W3CDTF">2024-08-12T05:37:13Z</dcterms:modified>
</cp:coreProperties>
</file>