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2E33198-EA9C-4839-8062-1DF41618AC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3" r:id="rId2"/>
  </sheets>
  <definedNames>
    <definedName name="_xlnm.Print_Titles" localSheetId="0">Sheet1!$7:$9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  <c r="F20" i="1"/>
  <c r="G20" i="1"/>
  <c r="H20" i="1"/>
  <c r="I20" i="1"/>
  <c r="J20" i="1"/>
  <c r="K20" i="1"/>
  <c r="L20" i="1"/>
  <c r="E20" i="1"/>
  <c r="D25" i="1"/>
  <c r="H16" i="1"/>
  <c r="E11" i="1"/>
  <c r="D20" i="1" l="1"/>
  <c r="D24" i="1"/>
  <c r="D23" i="1"/>
  <c r="D22" i="1"/>
  <c r="D19" i="1"/>
  <c r="D27" i="1"/>
  <c r="D26" i="1"/>
  <c r="D17" i="1"/>
  <c r="D12" i="1"/>
  <c r="D13" i="1"/>
  <c r="D14" i="1"/>
  <c r="D15" i="1"/>
  <c r="D11" i="1"/>
  <c r="K18" i="1" l="1"/>
  <c r="K10" i="1"/>
  <c r="K16" i="1" l="1"/>
  <c r="K28" i="1" s="1"/>
  <c r="F10" i="1" l="1"/>
  <c r="G10" i="1"/>
  <c r="H10" i="1"/>
  <c r="I10" i="1"/>
  <c r="J10" i="1"/>
  <c r="L10" i="1"/>
  <c r="E10" i="1"/>
  <c r="E18" i="1"/>
  <c r="E28" i="1" s="1"/>
  <c r="E16" i="1"/>
  <c r="F18" i="1"/>
  <c r="F16" i="1"/>
  <c r="G18" i="1"/>
  <c r="G16" i="1"/>
  <c r="H18" i="1"/>
  <c r="H28" i="1" s="1"/>
  <c r="I18" i="1"/>
  <c r="I16" i="1"/>
  <c r="J16" i="1"/>
  <c r="L18" i="1"/>
  <c r="J18" i="1"/>
  <c r="L16" i="1"/>
  <c r="I28" i="1" l="1"/>
  <c r="J28" i="1"/>
  <c r="G28" i="1"/>
  <c r="L28" i="1"/>
  <c r="F28" i="1"/>
  <c r="D18" i="1"/>
  <c r="D16" i="1"/>
  <c r="D10" i="1"/>
  <c r="D28" i="1" l="1"/>
</calcChain>
</file>

<file path=xl/sharedStrings.xml><?xml version="1.0" encoding="utf-8"?>
<sst xmlns="http://schemas.openxmlformats.org/spreadsheetml/2006/main" count="54" uniqueCount="54">
  <si>
    <t>Други дейности по икономиката</t>
  </si>
  <si>
    <t>Домашен социален патронаж</t>
  </si>
  <si>
    <t>Спортни бази за спорт за всички</t>
  </si>
  <si>
    <t>ОБЩО РАЗХОДИ ПО БЮДЖЕТА:</t>
  </si>
  <si>
    <t>Столове</t>
  </si>
  <si>
    <t>Други дейности по туризма</t>
  </si>
  <si>
    <t>ОП "Социални дейности"</t>
  </si>
  <si>
    <t>Всичко:</t>
  </si>
  <si>
    <t>Второстепенен разпоредител /</t>
  </si>
  <si>
    <t>Разходи за местни дейности</t>
  </si>
  <si>
    <t>ОП "Паркинги и гаражи"</t>
  </si>
  <si>
    <t>В това число:</t>
  </si>
  <si>
    <t>Наименование на дейност</t>
  </si>
  <si>
    <t>1.1.</t>
  </si>
  <si>
    <t>1.2.</t>
  </si>
  <si>
    <t>1.3.</t>
  </si>
  <si>
    <t>1.4.</t>
  </si>
  <si>
    <t>1.5.</t>
  </si>
  <si>
    <t>2.1.</t>
  </si>
  <si>
    <t>4.1.</t>
  </si>
  <si>
    <t>за разходите на Общинските предприятия по дейности и параграфи</t>
  </si>
  <si>
    <t xml:space="preserve">§ 19-00          Платени данъци, такси и административни санкции </t>
  </si>
  <si>
    <t xml:space="preserve">§ 42-14          Обезщетения и помощи за домакинства </t>
  </si>
  <si>
    <t>ОП "Обредни дейности"</t>
  </si>
  <si>
    <t>ОП "БКС"</t>
  </si>
  <si>
    <t>5.1.</t>
  </si>
  <si>
    <t>5.2.</t>
  </si>
  <si>
    <t>5.3.</t>
  </si>
  <si>
    <t>5.4.</t>
  </si>
  <si>
    <t>Водоснабдяване и канализация</t>
  </si>
  <si>
    <t>Други дейности по жилищното строителство, благоустройството и регионалното развитие</t>
  </si>
  <si>
    <t>Озеленяване</t>
  </si>
  <si>
    <t>Чистота</t>
  </si>
  <si>
    <t>5.5.</t>
  </si>
  <si>
    <t>Осветление на улици и площади</t>
  </si>
  <si>
    <t xml:space="preserve"> П Л А Н</t>
  </si>
  <si>
    <t>§ 05-00 Осигурителни вноски от работодател</t>
  </si>
  <si>
    <t>§ 10-00            Издръжка</t>
  </si>
  <si>
    <t>§02-00                          Други възнагр.и плащания възнагр.и плащания</t>
  </si>
  <si>
    <t>§01-00              Заплати на персонала</t>
  </si>
  <si>
    <t>Всичко разходи:</t>
  </si>
  <si>
    <t xml:space="preserve">   §,§ 51,52,53,55 Капиталови разходи</t>
  </si>
  <si>
    <t>Клубове на пенсионера, инвалида и др.</t>
  </si>
  <si>
    <t>Други служби и дейности по социалното осигуряване, подпомагане и заетостта</t>
  </si>
  <si>
    <t>Обредни домове и зали</t>
  </si>
  <si>
    <t>Управление,контрол и регулиране на дейностите по транспорта и пътищата</t>
  </si>
  <si>
    <t>§ 46-00          Разходи за членски внос и участие в нетърговски организации и дейности</t>
  </si>
  <si>
    <t xml:space="preserve">Приложение № 8 </t>
  </si>
  <si>
    <t xml:space="preserve">            Проект!</t>
  </si>
  <si>
    <t xml:space="preserve">                                                    ДИРЕКТОР ДИРЕКЦИЯ ФСД:                                                                                                                                        КМЕТ:</t>
  </si>
  <si>
    <t xml:space="preserve">                                                                                  по бюджета на Община Враца за 2026 година</t>
  </si>
  <si>
    <t>5.6.</t>
  </si>
  <si>
    <t>5.7.</t>
  </si>
  <si>
    <r>
      <t xml:space="preserve"> </t>
    </r>
    <r>
      <rPr>
        <b/>
        <i/>
        <sz val="10"/>
        <rFont val="Times New Roman"/>
        <family val="1"/>
        <charset val="204"/>
      </rPr>
      <t xml:space="preserve">                                                                                                    /С.Славчева/                                                                                                                               /К. Каменов/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</si>
</sst>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 indent="5"/>
    </xf>
    <xf numFmtId="0" fontId="0" fillId="0" borderId="0" xfId="0" applyAlignment="1">
      <alignment horizontal="left" indent="11"/>
    </xf>
    <xf numFmtId="0" fontId="7" fillId="0" borderId="0" xfId="0" applyFont="1" applyBorder="1" applyAlignment="1">
      <alignment horizontal="left" indent="4"/>
    </xf>
    <xf numFmtId="3" fontId="8" fillId="0" borderId="0" xfId="0" applyNumberFormat="1" applyFont="1" applyBorder="1"/>
    <xf numFmtId="3" fontId="9" fillId="0" borderId="0" xfId="0" applyNumberFormat="1" applyFont="1" applyBorder="1"/>
    <xf numFmtId="0" fontId="9" fillId="0" borderId="0" xfId="0" applyFont="1" applyBorder="1"/>
    <xf numFmtId="0" fontId="11" fillId="0" borderId="0" xfId="0" applyFont="1" applyAlignment="1">
      <alignment horizontal="left" indent="3"/>
    </xf>
    <xf numFmtId="0" fontId="12" fillId="0" borderId="0" xfId="0" applyFont="1"/>
    <xf numFmtId="0" fontId="2" fillId="2" borderId="1" xfId="1" applyFont="1" applyFill="1" applyBorder="1" applyAlignment="1">
      <alignment horizontal="right" vertical="top" wrapText="1"/>
    </xf>
    <xf numFmtId="3" fontId="2" fillId="0" borderId="1" xfId="0" applyNumberFormat="1" applyFont="1" applyBorder="1"/>
    <xf numFmtId="3" fontId="2" fillId="3" borderId="1" xfId="0" applyNumberFormat="1" applyFont="1" applyFill="1" applyBorder="1"/>
    <xf numFmtId="0" fontId="12" fillId="0" borderId="0" xfId="0" applyFont="1" applyAlignment="1"/>
    <xf numFmtId="3" fontId="6" fillId="0" borderId="1" xfId="0" applyNumberFormat="1" applyFont="1" applyBorder="1"/>
    <xf numFmtId="0" fontId="2" fillId="3" borderId="1" xfId="0" applyFont="1" applyFill="1" applyBorder="1"/>
    <xf numFmtId="0" fontId="2" fillId="2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13" fillId="3" borderId="1" xfId="0" applyFont="1" applyFill="1" applyBorder="1"/>
    <xf numFmtId="0" fontId="6" fillId="2" borderId="1" xfId="1" applyFont="1" applyFill="1" applyBorder="1" applyAlignment="1">
      <alignment horizontal="right" vertical="top" wrapText="1"/>
    </xf>
    <xf numFmtId="0" fontId="14" fillId="0" borderId="0" xfId="0" applyFont="1"/>
    <xf numFmtId="0" fontId="15" fillId="0" borderId="0" xfId="0" applyFont="1"/>
    <xf numFmtId="3" fontId="2" fillId="2" borderId="1" xfId="0" applyNumberFormat="1" applyFont="1" applyFill="1" applyBorder="1"/>
    <xf numFmtId="3" fontId="2" fillId="0" borderId="1" xfId="0" applyNumberFormat="1" applyFont="1" applyFill="1" applyBorder="1"/>
    <xf numFmtId="3" fontId="6" fillId="0" borderId="1" xfId="0" applyNumberFormat="1" applyFont="1" applyFill="1" applyBorder="1"/>
    <xf numFmtId="0" fontId="4" fillId="2" borderId="1" xfId="1" quotePrefix="1" applyFont="1" applyFill="1" applyBorder="1" applyAlignment="1">
      <alignment vertical="top" wrapText="1"/>
    </xf>
    <xf numFmtId="0" fontId="16" fillId="0" borderId="0" xfId="0" applyFont="1"/>
    <xf numFmtId="0" fontId="17" fillId="0" borderId="0" xfId="0" applyFont="1"/>
    <xf numFmtId="0" fontId="17" fillId="0" borderId="0" xfId="0" applyFont="1" applyBorder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2" applyFont="1" applyAlignment="1" applyProtection="1">
      <alignment horizontal="left" wrapText="1"/>
      <protection locked="0"/>
    </xf>
    <xf numFmtId="0" fontId="4" fillId="0" borderId="0" xfId="2" applyFont="1" applyAlignment="1" applyProtection="1">
      <alignment horizontal="center" wrapText="1"/>
      <protection locked="0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3">
    <cellStyle name="Normal__Pr_9_2014.xls_" xfId="2" xr:uid="{00000000-0005-0000-0000-000000000000}"/>
    <cellStyle name="Normal_Sheet1" xfId="1" xr:uid="{00000000-0005-0000-0000-000001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10" zoomScaleNormal="100" zoomScaleSheetLayoutView="100" workbookViewId="0">
      <selection activeCell="D20" sqref="D20"/>
    </sheetView>
  </sheetViews>
  <sheetFormatPr defaultRowHeight="13.2" x14ac:dyDescent="0.25"/>
  <cols>
    <col min="1" max="1" width="1.44140625" customWidth="1"/>
    <col min="2" max="2" width="4.33203125" customWidth="1"/>
    <col min="3" max="3" width="40.44140625" customWidth="1"/>
    <col min="4" max="8" width="10.6640625" customWidth="1"/>
    <col min="9" max="10" width="11.6640625" customWidth="1"/>
    <col min="11" max="11" width="13.88671875" customWidth="1"/>
    <col min="12" max="12" width="11.6640625" customWidth="1"/>
    <col min="13" max="13" width="9.88671875" bestFit="1" customWidth="1"/>
  </cols>
  <sheetData>
    <row r="1" spans="1:15" x14ac:dyDescent="0.25">
      <c r="K1" s="35" t="s">
        <v>48</v>
      </c>
      <c r="L1" s="35"/>
    </row>
    <row r="2" spans="1:15" ht="14.4" x14ac:dyDescent="0.3">
      <c r="K2" s="36" t="s">
        <v>47</v>
      </c>
      <c r="L2" s="36"/>
    </row>
    <row r="3" spans="1:15" ht="18" x14ac:dyDescent="0.35">
      <c r="B3" s="39" t="s">
        <v>35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5" ht="16.2" x14ac:dyDescent="0.35">
      <c r="B4" s="42" t="s">
        <v>20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5" ht="16.2" x14ac:dyDescent="0.35">
      <c r="B5" s="18" t="s">
        <v>50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5" ht="18" x14ac:dyDescent="0.35">
      <c r="A6" s="14"/>
      <c r="B6" s="5"/>
      <c r="D6" s="13"/>
      <c r="E6" s="6"/>
      <c r="F6" s="6"/>
      <c r="G6" s="6"/>
      <c r="H6" s="6"/>
      <c r="I6" s="6"/>
      <c r="J6" s="6"/>
      <c r="K6" s="6"/>
      <c r="L6" s="6"/>
      <c r="M6" s="8"/>
      <c r="N6" s="8"/>
      <c r="O6" s="7"/>
    </row>
    <row r="7" spans="1:15" ht="14.25" customHeight="1" x14ac:dyDescent="0.25">
      <c r="B7" s="48" t="s">
        <v>8</v>
      </c>
      <c r="C7" s="49"/>
      <c r="D7" s="43" t="s">
        <v>7</v>
      </c>
      <c r="E7" s="44" t="s">
        <v>11</v>
      </c>
      <c r="F7" s="44"/>
      <c r="G7" s="44"/>
      <c r="H7" s="44"/>
      <c r="I7" s="44"/>
      <c r="J7" s="44"/>
      <c r="K7" s="44"/>
      <c r="L7" s="44"/>
      <c r="M7" s="8"/>
      <c r="N7" s="8"/>
      <c r="O7" s="7"/>
    </row>
    <row r="8" spans="1:15" ht="14.25" customHeight="1" x14ac:dyDescent="0.25">
      <c r="B8" s="50"/>
      <c r="C8" s="51"/>
      <c r="D8" s="44"/>
      <c r="E8" s="45" t="s">
        <v>9</v>
      </c>
      <c r="F8" s="45"/>
      <c r="G8" s="45"/>
      <c r="H8" s="45"/>
      <c r="I8" s="45"/>
      <c r="J8" s="45"/>
      <c r="K8" s="45"/>
      <c r="L8" s="45"/>
      <c r="M8" s="8"/>
      <c r="N8" s="8"/>
      <c r="O8" s="7"/>
    </row>
    <row r="9" spans="1:15" ht="90" customHeight="1" x14ac:dyDescent="0.25">
      <c r="B9" s="46" t="s">
        <v>12</v>
      </c>
      <c r="C9" s="47"/>
      <c r="D9" s="21" t="s">
        <v>40</v>
      </c>
      <c r="E9" s="22" t="s">
        <v>39</v>
      </c>
      <c r="F9" s="22" t="s">
        <v>38</v>
      </c>
      <c r="G9" s="22" t="s">
        <v>36</v>
      </c>
      <c r="H9" s="22" t="s">
        <v>37</v>
      </c>
      <c r="I9" s="22" t="s">
        <v>21</v>
      </c>
      <c r="J9" s="22" t="s">
        <v>22</v>
      </c>
      <c r="K9" s="22" t="s">
        <v>46</v>
      </c>
      <c r="L9" s="23" t="s">
        <v>41</v>
      </c>
      <c r="M9" s="8"/>
      <c r="N9" s="8"/>
      <c r="O9" s="7"/>
    </row>
    <row r="10" spans="1:15" x14ac:dyDescent="0.25">
      <c r="B10" s="15">
        <v>1</v>
      </c>
      <c r="C10" s="1" t="s">
        <v>6</v>
      </c>
      <c r="D10" s="28">
        <f t="shared" ref="D10:D25" si="0">E10+F10+G10+H10+I10+J10+K10+L10</f>
        <v>1755184</v>
      </c>
      <c r="E10" s="16">
        <f t="shared" ref="E10:L10" si="1">E15+E14+E13+E12+E11</f>
        <v>729636</v>
      </c>
      <c r="F10" s="16">
        <f t="shared" si="1"/>
        <v>73000</v>
      </c>
      <c r="G10" s="16">
        <f t="shared" si="1"/>
        <v>148688</v>
      </c>
      <c r="H10" s="16">
        <f t="shared" si="1"/>
        <v>734820</v>
      </c>
      <c r="I10" s="16">
        <f t="shared" si="1"/>
        <v>69040</v>
      </c>
      <c r="J10" s="16">
        <f t="shared" si="1"/>
        <v>0</v>
      </c>
      <c r="K10" s="16">
        <f t="shared" si="1"/>
        <v>0</v>
      </c>
      <c r="L10" s="16">
        <f t="shared" si="1"/>
        <v>0</v>
      </c>
      <c r="O10" s="7"/>
    </row>
    <row r="11" spans="1:15" x14ac:dyDescent="0.25">
      <c r="B11" s="25" t="s">
        <v>13</v>
      </c>
      <c r="C11" s="2" t="s">
        <v>4</v>
      </c>
      <c r="D11" s="28">
        <f>E11+F11+G11+H11+I11+J11+K11+L11</f>
        <v>209253</v>
      </c>
      <c r="E11" s="30">
        <f>133762</f>
        <v>133762</v>
      </c>
      <c r="F11" s="30">
        <v>4637</v>
      </c>
      <c r="G11" s="30">
        <v>26464</v>
      </c>
      <c r="H11" s="19">
        <v>44030</v>
      </c>
      <c r="I11" s="19">
        <v>360</v>
      </c>
      <c r="J11" s="19">
        <v>0</v>
      </c>
      <c r="K11" s="19">
        <v>0</v>
      </c>
      <c r="L11" s="30"/>
    </row>
    <row r="12" spans="1:15" x14ac:dyDescent="0.25">
      <c r="B12" s="25" t="s">
        <v>14</v>
      </c>
      <c r="C12" s="2" t="s">
        <v>1</v>
      </c>
      <c r="D12" s="28">
        <f t="shared" si="0"/>
        <v>449695</v>
      </c>
      <c r="E12" s="30">
        <v>143556</v>
      </c>
      <c r="F12" s="19">
        <v>8657</v>
      </c>
      <c r="G12" s="19">
        <v>28402</v>
      </c>
      <c r="H12" s="19">
        <v>268820</v>
      </c>
      <c r="I12" s="19">
        <v>260</v>
      </c>
      <c r="J12" s="19">
        <v>0</v>
      </c>
      <c r="K12" s="19">
        <v>0</v>
      </c>
      <c r="L12" s="30">
        <v>0</v>
      </c>
    </row>
    <row r="13" spans="1:15" ht="13.5" customHeight="1" x14ac:dyDescent="0.25">
      <c r="B13" s="25" t="s">
        <v>15</v>
      </c>
      <c r="C13" s="31" t="s">
        <v>42</v>
      </c>
      <c r="D13" s="28">
        <f t="shared" si="0"/>
        <v>197921</v>
      </c>
      <c r="E13" s="30">
        <v>138418</v>
      </c>
      <c r="F13" s="19">
        <v>13358</v>
      </c>
      <c r="G13" s="19">
        <v>26715</v>
      </c>
      <c r="H13" s="19">
        <v>18880</v>
      </c>
      <c r="I13" s="19">
        <v>550</v>
      </c>
      <c r="J13" s="19">
        <v>0</v>
      </c>
      <c r="K13" s="19">
        <v>0</v>
      </c>
      <c r="L13" s="30">
        <v>0</v>
      </c>
    </row>
    <row r="14" spans="1:15" ht="26.4" x14ac:dyDescent="0.25">
      <c r="B14" s="25" t="s">
        <v>16</v>
      </c>
      <c r="C14" s="2" t="s">
        <v>43</v>
      </c>
      <c r="D14" s="28">
        <f t="shared" si="0"/>
        <v>837775</v>
      </c>
      <c r="E14" s="30">
        <v>313900</v>
      </c>
      <c r="F14" s="19">
        <v>46348</v>
      </c>
      <c r="G14" s="19">
        <v>67107</v>
      </c>
      <c r="H14" s="19">
        <v>342760</v>
      </c>
      <c r="I14" s="19">
        <v>67660</v>
      </c>
      <c r="J14" s="19">
        <v>0</v>
      </c>
      <c r="K14" s="19">
        <v>0</v>
      </c>
      <c r="L14" s="30">
        <v>0</v>
      </c>
    </row>
    <row r="15" spans="1:15" ht="13.5" customHeight="1" x14ac:dyDescent="0.25">
      <c r="B15" s="25" t="s">
        <v>17</v>
      </c>
      <c r="C15" s="3" t="s">
        <v>0</v>
      </c>
      <c r="D15" s="28">
        <f t="shared" si="0"/>
        <v>60540</v>
      </c>
      <c r="E15" s="30">
        <v>0</v>
      </c>
      <c r="F15" s="19">
        <v>0</v>
      </c>
      <c r="G15" s="19">
        <v>0</v>
      </c>
      <c r="H15" s="30">
        <v>60330</v>
      </c>
      <c r="I15" s="19">
        <v>210</v>
      </c>
      <c r="J15" s="19">
        <v>0</v>
      </c>
      <c r="K15" s="19">
        <v>0</v>
      </c>
      <c r="L15" s="30">
        <v>0</v>
      </c>
    </row>
    <row r="16" spans="1:15" ht="13.5" customHeight="1" x14ac:dyDescent="0.25">
      <c r="B16" s="15">
        <v>2</v>
      </c>
      <c r="C16" s="1" t="s">
        <v>23</v>
      </c>
      <c r="D16" s="28">
        <f t="shared" si="0"/>
        <v>393572</v>
      </c>
      <c r="E16" s="29">
        <f t="shared" ref="E16:L16" si="2">E17</f>
        <v>248492</v>
      </c>
      <c r="F16" s="16">
        <f t="shared" si="2"/>
        <v>13089</v>
      </c>
      <c r="G16" s="16">
        <f t="shared" si="2"/>
        <v>49033</v>
      </c>
      <c r="H16" s="16">
        <f t="shared" si="2"/>
        <v>73918</v>
      </c>
      <c r="I16" s="16">
        <f t="shared" si="2"/>
        <v>4292</v>
      </c>
      <c r="J16" s="16">
        <f t="shared" si="2"/>
        <v>1911</v>
      </c>
      <c r="K16" s="16">
        <f t="shared" si="2"/>
        <v>281</v>
      </c>
      <c r="L16" s="29">
        <f t="shared" si="2"/>
        <v>2556</v>
      </c>
    </row>
    <row r="17" spans="1:14" ht="13.5" customHeight="1" x14ac:dyDescent="0.25">
      <c r="B17" s="25" t="s">
        <v>18</v>
      </c>
      <c r="C17" s="2" t="s">
        <v>44</v>
      </c>
      <c r="D17" s="28">
        <f t="shared" si="0"/>
        <v>393572</v>
      </c>
      <c r="E17" s="30">
        <v>248492</v>
      </c>
      <c r="F17" s="19">
        <v>13089</v>
      </c>
      <c r="G17" s="19">
        <v>49033</v>
      </c>
      <c r="H17" s="19">
        <v>73918</v>
      </c>
      <c r="I17" s="19">
        <v>4292</v>
      </c>
      <c r="J17" s="19">
        <v>1911</v>
      </c>
      <c r="K17" s="19">
        <v>281</v>
      </c>
      <c r="L17" s="30">
        <v>2556</v>
      </c>
    </row>
    <row r="18" spans="1:14" ht="12.75" customHeight="1" x14ac:dyDescent="0.25">
      <c r="B18" s="15">
        <v>4</v>
      </c>
      <c r="C18" s="1" t="s">
        <v>10</v>
      </c>
      <c r="D18" s="28">
        <f t="shared" si="0"/>
        <v>529699</v>
      </c>
      <c r="E18" s="29">
        <f t="shared" ref="E18:L18" si="3">E19</f>
        <v>384491</v>
      </c>
      <c r="F18" s="16">
        <f t="shared" si="3"/>
        <v>16873</v>
      </c>
      <c r="G18" s="16">
        <f t="shared" si="3"/>
        <v>74905</v>
      </c>
      <c r="H18" s="16">
        <f t="shared" si="3"/>
        <v>52714</v>
      </c>
      <c r="I18" s="16">
        <f t="shared" si="3"/>
        <v>716</v>
      </c>
      <c r="J18" s="16">
        <f t="shared" si="3"/>
        <v>0</v>
      </c>
      <c r="K18" s="16">
        <f t="shared" si="3"/>
        <v>0</v>
      </c>
      <c r="L18" s="29">
        <f t="shared" si="3"/>
        <v>0</v>
      </c>
      <c r="M18" s="9"/>
      <c r="N18" s="9"/>
    </row>
    <row r="19" spans="1:14" ht="26.4" x14ac:dyDescent="0.25">
      <c r="B19" s="25" t="s">
        <v>19</v>
      </c>
      <c r="C19" s="2" t="s">
        <v>45</v>
      </c>
      <c r="D19" s="28">
        <f t="shared" si="0"/>
        <v>529699</v>
      </c>
      <c r="E19" s="30">
        <v>384491</v>
      </c>
      <c r="F19" s="19">
        <v>16873</v>
      </c>
      <c r="G19" s="19">
        <v>74905</v>
      </c>
      <c r="H19" s="19">
        <v>52714</v>
      </c>
      <c r="I19" s="19">
        <v>716</v>
      </c>
      <c r="J19" s="19">
        <v>0</v>
      </c>
      <c r="K19" s="19">
        <v>0</v>
      </c>
      <c r="L19" s="30">
        <v>0</v>
      </c>
      <c r="M19" s="9"/>
      <c r="N19" s="9"/>
    </row>
    <row r="20" spans="1:14" ht="12.75" customHeight="1" x14ac:dyDescent="0.25">
      <c r="B20" s="15">
        <v>5</v>
      </c>
      <c r="C20" s="1" t="s">
        <v>24</v>
      </c>
      <c r="D20" s="28">
        <f>E20+F20+G20+H20+I20+J20+K20+L20</f>
        <v>3864538</v>
      </c>
      <c r="E20" s="29">
        <f>E21+E22+E23+E24+E25+E26+E27</f>
        <v>2182388</v>
      </c>
      <c r="F20" s="29">
        <f t="shared" ref="F20:L20" si="4">F21+F22+F23+F24+F25+F26+F27</f>
        <v>159105</v>
      </c>
      <c r="G20" s="29">
        <f t="shared" si="4"/>
        <v>472537</v>
      </c>
      <c r="H20" s="29">
        <f t="shared" si="4"/>
        <v>835884</v>
      </c>
      <c r="I20" s="29">
        <f t="shared" si="4"/>
        <v>208234</v>
      </c>
      <c r="J20" s="29">
        <f t="shared" si="4"/>
        <v>0</v>
      </c>
      <c r="K20" s="29">
        <f t="shared" si="4"/>
        <v>0</v>
      </c>
      <c r="L20" s="29">
        <f t="shared" si="4"/>
        <v>6390</v>
      </c>
      <c r="M20" s="9"/>
      <c r="N20" s="9"/>
    </row>
    <row r="21" spans="1:14" ht="12.75" customHeight="1" x14ac:dyDescent="0.25">
      <c r="B21" s="25" t="s">
        <v>25</v>
      </c>
      <c r="C21" s="2" t="s">
        <v>29</v>
      </c>
      <c r="D21" s="28">
        <f>E21+F21+G21+H21+I21+J21+K21+L21</f>
        <v>12782</v>
      </c>
      <c r="E21" s="30">
        <v>0</v>
      </c>
      <c r="F21" s="19">
        <v>0</v>
      </c>
      <c r="G21" s="19">
        <v>0</v>
      </c>
      <c r="H21" s="19">
        <v>12782</v>
      </c>
      <c r="I21" s="19">
        <v>0</v>
      </c>
      <c r="J21" s="19">
        <v>0</v>
      </c>
      <c r="K21" s="19">
        <v>0</v>
      </c>
      <c r="L21" s="30">
        <v>0</v>
      </c>
      <c r="M21" s="9"/>
      <c r="N21" s="9"/>
    </row>
    <row r="22" spans="1:14" ht="12.75" customHeight="1" x14ac:dyDescent="0.25">
      <c r="B22" s="25" t="s">
        <v>26</v>
      </c>
      <c r="C22" s="2" t="s">
        <v>34</v>
      </c>
      <c r="D22" s="28">
        <f t="shared" si="0"/>
        <v>149374</v>
      </c>
      <c r="E22" s="30">
        <v>73661</v>
      </c>
      <c r="F22" s="19">
        <v>1652</v>
      </c>
      <c r="G22" s="19">
        <v>14549</v>
      </c>
      <c r="H22" s="19">
        <v>59257</v>
      </c>
      <c r="I22" s="19">
        <v>255</v>
      </c>
      <c r="J22" s="19">
        <v>0</v>
      </c>
      <c r="K22" s="19">
        <v>0</v>
      </c>
      <c r="L22" s="30">
        <v>0</v>
      </c>
      <c r="M22" s="9"/>
      <c r="N22" s="9"/>
    </row>
    <row r="23" spans="1:14" ht="25.5" customHeight="1" x14ac:dyDescent="0.25">
      <c r="B23" s="25" t="s">
        <v>27</v>
      </c>
      <c r="C23" s="2" t="s">
        <v>30</v>
      </c>
      <c r="D23" s="28">
        <f t="shared" si="0"/>
        <v>261803</v>
      </c>
      <c r="E23" s="30">
        <v>130472</v>
      </c>
      <c r="F23" s="19">
        <v>3497</v>
      </c>
      <c r="G23" s="19">
        <v>27164</v>
      </c>
      <c r="H23" s="19">
        <v>100414</v>
      </c>
      <c r="I23" s="19">
        <v>256</v>
      </c>
      <c r="J23" s="19">
        <v>0</v>
      </c>
      <c r="K23" s="19">
        <v>0</v>
      </c>
      <c r="L23" s="30">
        <v>0</v>
      </c>
      <c r="M23" s="9"/>
      <c r="N23" s="9"/>
    </row>
    <row r="24" spans="1:14" ht="12.75" customHeight="1" x14ac:dyDescent="0.25">
      <c r="B24" s="25" t="s">
        <v>28</v>
      </c>
      <c r="C24" s="2" t="s">
        <v>31</v>
      </c>
      <c r="D24" s="28">
        <f t="shared" si="0"/>
        <v>373242</v>
      </c>
      <c r="E24" s="30">
        <v>198633</v>
      </c>
      <c r="F24" s="19">
        <v>35567</v>
      </c>
      <c r="G24" s="19">
        <v>58546</v>
      </c>
      <c r="H24" s="19">
        <v>79985</v>
      </c>
      <c r="I24" s="19">
        <v>511</v>
      </c>
      <c r="J24" s="19">
        <v>0</v>
      </c>
      <c r="K24" s="19">
        <v>0</v>
      </c>
      <c r="L24" s="30">
        <v>0</v>
      </c>
      <c r="M24" s="9"/>
      <c r="N24" s="9"/>
    </row>
    <row r="25" spans="1:14" ht="12.75" customHeight="1" x14ac:dyDescent="0.25">
      <c r="B25" s="25" t="s">
        <v>33</v>
      </c>
      <c r="C25" s="2" t="s">
        <v>32</v>
      </c>
      <c r="D25" s="28">
        <f t="shared" si="0"/>
        <v>1912912</v>
      </c>
      <c r="E25" s="30">
        <v>1260749</v>
      </c>
      <c r="F25" s="19">
        <v>51690</v>
      </c>
      <c r="G25" s="19">
        <v>264868</v>
      </c>
      <c r="H25" s="19">
        <v>320260</v>
      </c>
      <c r="I25" s="19">
        <v>15345</v>
      </c>
      <c r="J25" s="19">
        <v>0</v>
      </c>
      <c r="K25" s="19">
        <v>0</v>
      </c>
      <c r="L25" s="30">
        <v>0</v>
      </c>
      <c r="M25" s="9"/>
      <c r="N25" s="9"/>
    </row>
    <row r="26" spans="1:14" s="33" customFormat="1" ht="13.5" customHeight="1" x14ac:dyDescent="0.25">
      <c r="B26" s="25" t="s">
        <v>51</v>
      </c>
      <c r="C26" s="2" t="s">
        <v>2</v>
      </c>
      <c r="D26" s="28">
        <f>E26+F26+G26+H26+I26+J26+K26+L26</f>
        <v>738670</v>
      </c>
      <c r="E26" s="29">
        <v>254493</v>
      </c>
      <c r="F26" s="28">
        <v>40163</v>
      </c>
      <c r="G26" s="28">
        <v>50011</v>
      </c>
      <c r="H26" s="28">
        <v>202750</v>
      </c>
      <c r="I26" s="28">
        <v>191253</v>
      </c>
      <c r="J26" s="28">
        <v>0</v>
      </c>
      <c r="K26" s="28">
        <v>0</v>
      </c>
      <c r="L26" s="29">
        <v>0</v>
      </c>
      <c r="M26" s="34"/>
      <c r="N26" s="34"/>
    </row>
    <row r="27" spans="1:14" s="33" customFormat="1" ht="12.75" customHeight="1" x14ac:dyDescent="0.25">
      <c r="B27" s="25" t="s">
        <v>52</v>
      </c>
      <c r="C27" s="2" t="s">
        <v>5</v>
      </c>
      <c r="D27" s="28">
        <f>E27+F27+G27+H27+I27+J27+K27+L27</f>
        <v>415755</v>
      </c>
      <c r="E27" s="29">
        <v>264380</v>
      </c>
      <c r="F27" s="28">
        <v>26536</v>
      </c>
      <c r="G27" s="28">
        <v>57399</v>
      </c>
      <c r="H27" s="28">
        <v>60436</v>
      </c>
      <c r="I27" s="28">
        <v>614</v>
      </c>
      <c r="J27" s="28">
        <v>0</v>
      </c>
      <c r="K27" s="28">
        <v>0</v>
      </c>
      <c r="L27" s="29">
        <v>6390</v>
      </c>
      <c r="M27" s="9"/>
      <c r="N27" s="9"/>
    </row>
    <row r="28" spans="1:14" ht="14.25" customHeight="1" x14ac:dyDescent="0.25">
      <c r="B28" s="24"/>
      <c r="C28" s="20" t="s">
        <v>3</v>
      </c>
      <c r="D28" s="17">
        <f>D18+D16+D10+D20</f>
        <v>6542993</v>
      </c>
      <c r="E28" s="17">
        <f t="shared" ref="E28:L28" si="5">E18+E16+E10+E20</f>
        <v>3545007</v>
      </c>
      <c r="F28" s="17">
        <f t="shared" si="5"/>
        <v>262067</v>
      </c>
      <c r="G28" s="17">
        <f t="shared" si="5"/>
        <v>745163</v>
      </c>
      <c r="H28" s="17">
        <f t="shared" si="5"/>
        <v>1697336</v>
      </c>
      <c r="I28" s="17">
        <f t="shared" si="5"/>
        <v>282282</v>
      </c>
      <c r="J28" s="17">
        <f t="shared" si="5"/>
        <v>1911</v>
      </c>
      <c r="K28" s="17">
        <f t="shared" si="5"/>
        <v>281</v>
      </c>
      <c r="L28" s="17">
        <f t="shared" si="5"/>
        <v>8946</v>
      </c>
      <c r="M28" s="11"/>
      <c r="N28" s="11"/>
    </row>
    <row r="29" spans="1:14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11"/>
      <c r="N29" s="11"/>
    </row>
    <row r="30" spans="1:14" x14ac:dyDescent="0.25">
      <c r="D30" s="4"/>
      <c r="E30" s="4"/>
      <c r="F30" s="4"/>
      <c r="G30" s="4"/>
      <c r="H30" s="4"/>
      <c r="I30" s="4"/>
      <c r="J30" s="4"/>
      <c r="K30" s="4"/>
      <c r="L30" s="4"/>
      <c r="M30" s="11"/>
      <c r="N30" s="11"/>
    </row>
    <row r="31" spans="1:14" x14ac:dyDescent="0.25">
      <c r="D31" s="4"/>
      <c r="E31" s="4"/>
      <c r="F31" s="4"/>
      <c r="G31" s="4"/>
      <c r="H31" s="4"/>
      <c r="I31" s="4"/>
      <c r="J31" s="4"/>
      <c r="K31" s="4"/>
      <c r="L31" s="4"/>
      <c r="M31" s="11"/>
      <c r="N31" s="11"/>
    </row>
    <row r="32" spans="1:14" ht="13.8" x14ac:dyDescent="0.3">
      <c r="A32" s="41" t="s">
        <v>49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11"/>
      <c r="N32" s="11"/>
    </row>
    <row r="33" spans="2:15" ht="15.6" x14ac:dyDescent="0.3">
      <c r="B33" s="5"/>
      <c r="C33" s="26"/>
      <c r="D33" s="27"/>
    </row>
    <row r="34" spans="2:15" ht="15.75" customHeight="1" x14ac:dyDescent="0.3">
      <c r="B34" s="40" t="s">
        <v>53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</row>
    <row r="35" spans="2:15" x14ac:dyDescent="0.25">
      <c r="D35" s="6"/>
      <c r="E35" s="32"/>
      <c r="F35" s="32"/>
      <c r="G35" s="32"/>
      <c r="H35" s="32"/>
      <c r="I35" s="32"/>
      <c r="J35" s="6"/>
      <c r="K35" s="32"/>
      <c r="L35" s="32"/>
      <c r="M35" s="12"/>
      <c r="N35" s="12"/>
    </row>
    <row r="36" spans="2:15" x14ac:dyDescent="0.25">
      <c r="M36" s="12"/>
      <c r="N36" s="12"/>
    </row>
    <row r="37" spans="2:15" x14ac:dyDescent="0.25">
      <c r="B37" s="37"/>
      <c r="C37" s="37"/>
    </row>
    <row r="38" spans="2:15" ht="12.75" customHeight="1" x14ac:dyDescent="0.25">
      <c r="B38" s="38"/>
      <c r="C38" s="38"/>
      <c r="D38" s="38"/>
      <c r="E38" s="38"/>
    </row>
    <row r="39" spans="2:15" x14ac:dyDescent="0.25">
      <c r="M39" s="10"/>
      <c r="N39" s="10"/>
    </row>
    <row r="40" spans="2:15" x14ac:dyDescent="0.25">
      <c r="N40" s="4"/>
    </row>
    <row r="42" spans="2:15" x14ac:dyDescent="0.25">
      <c r="O42" s="4"/>
    </row>
    <row r="43" spans="2:15" x14ac:dyDescent="0.25">
      <c r="O43" s="4"/>
    </row>
  </sheetData>
  <mergeCells count="13">
    <mergeCell ref="K1:L1"/>
    <mergeCell ref="K2:L2"/>
    <mergeCell ref="B37:C37"/>
    <mergeCell ref="B38:E38"/>
    <mergeCell ref="B3:L3"/>
    <mergeCell ref="B34:L34"/>
    <mergeCell ref="A32:L32"/>
    <mergeCell ref="B4:L4"/>
    <mergeCell ref="D7:D8"/>
    <mergeCell ref="E8:L8"/>
    <mergeCell ref="E7:L7"/>
    <mergeCell ref="B9:C9"/>
    <mergeCell ref="B7:C8"/>
  </mergeCells>
  <phoneticPr fontId="5" type="noConversion"/>
  <pageMargins left="0.35433070866141736" right="0.35433070866141736" top="0.39370078740157483" bottom="0.39370078740157483" header="0.51181102362204722" footer="0.51181102362204722"/>
  <pageSetup scale="85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7" sqref="G37"/>
    </sheetView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Sheet1!Печат_заглавия</vt:lpstr>
    </vt:vector>
  </TitlesOfParts>
  <Company>Vratsa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</dc:creator>
  <cp:lastModifiedBy>User</cp:lastModifiedBy>
  <cp:lastPrinted>2026-08-17T12:12:24Z</cp:lastPrinted>
  <dcterms:created xsi:type="dcterms:W3CDTF">2007-01-12T09:15:58Z</dcterms:created>
  <dcterms:modified xsi:type="dcterms:W3CDTF">2026-08-18T16:04:40Z</dcterms:modified>
</cp:coreProperties>
</file>